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E:\s70\up2024\研究関連\deeplabcut_物理学実験のテキスト用\20250324\重回帰\"/>
    </mc:Choice>
  </mc:AlternateContent>
  <xr:revisionPtr revIDLastSave="0" documentId="8_{D360988C-865F-4114-B2BA-441701B74CCA}" xr6:coauthVersionLast="47" xr6:coauthVersionMax="47" xr10:uidLastSave="{00000000-0000-0000-0000-000000000000}"/>
  <bookViews>
    <workbookView xWindow="6675" yWindow="1965" windowWidth="21600" windowHeight="14760" xr2:uid="{00000000-000D-0000-FFFF-FFFF00000000}"/>
  </bookViews>
  <sheets>
    <sheet name="x座標" sheetId="3" r:id="rId1"/>
    <sheet name="xの回帰" sheetId="14" r:id="rId2"/>
    <sheet name="y座標" sheetId="7" r:id="rId3"/>
    <sheet name="yの回帰" sheetId="1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7" l="1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2" i="7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E21" i="7" l="1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D4" i="7"/>
  <c r="E3" i="7"/>
  <c r="D3" i="7"/>
  <c r="E2" i="7"/>
  <c r="D2" i="7"/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" i="3"/>
</calcChain>
</file>

<file path=xl/sharedStrings.xml><?xml version="1.0" encoding="utf-8"?>
<sst xmlns="http://schemas.openxmlformats.org/spreadsheetml/2006/main" count="70" uniqueCount="36">
  <si>
    <t>x座標</t>
    <rPh sb="1" eb="3">
      <t>ザヒョウ</t>
    </rPh>
    <phoneticPr fontId="1"/>
  </si>
  <si>
    <t>Px</t>
    <phoneticPr fontId="1"/>
  </si>
  <si>
    <t>Py</t>
    <phoneticPr fontId="1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</si>
  <si>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</si>
  <si>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</si>
  <si>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</si>
  <si>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</si>
  <si>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</si>
  <si>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</si>
  <si>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</si>
  <si>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</si>
  <si>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</si>
  <si>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</si>
  <si>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</si>
  <si>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</si>
  <si>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</si>
  <si>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</si>
  <si>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</si>
  <si>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</si>
  <si>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</si>
  <si>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</si>
  <si>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</si>
  <si>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</si>
  <si>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</si>
  <si>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</si>
  <si>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</si>
  <si>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</si>
  <si>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Px^2</t>
    <phoneticPr fontId="1"/>
  </si>
  <si>
    <t>Py^2</t>
    <phoneticPr fontId="1"/>
  </si>
  <si>
    <t>x座標の2次の回帰</t>
    <rPh sb="1" eb="3">
      <t>ザヒョウ</t>
    </rPh>
    <rPh sb="7" eb="9">
      <t>カイキ</t>
    </rPh>
    <phoneticPr fontId="1"/>
  </si>
  <si>
    <t>y座標</t>
    <rPh sb="1" eb="3">
      <t>ザヒョウ</t>
    </rPh>
    <phoneticPr fontId="1"/>
  </si>
  <si>
    <t>y座標の2次の回帰</t>
    <rPh sb="1" eb="3">
      <t>ザヒョウ</t>
    </rPh>
    <rPh sb="7" eb="9">
      <t>カイキ</t>
    </rPh>
    <phoneticPr fontId="1"/>
  </si>
  <si>
    <t>X 値 1</t>
  </si>
  <si>
    <t>X 値 2</t>
  </si>
  <si>
    <t>X 値 3</t>
  </si>
  <si>
    <t>X 値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</si>
</sst>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76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Continuous"/>
    </xf>
    <xf numFmtId="11" fontId="0" fillId="0" borderId="0" xfId="0" applyNumberFormat="1"/>
    <xf numFmtId="11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D8BAE-E4B6-4DA3-A7EE-A3F48D8DD232}">
  <dimension ref="A1:G21"/>
  <sheetViews>
    <sheetView tabSelected="1" workbookViewId="0">
      <selection activeCell="E26" sqref="E26"/>
    </sheetView>
  </sheetViews>
  <sheetFormatPr defaultRowHeight="18.75"/>
  <cols>
    <col min="1" max="1" width="6.125" bestFit="1" customWidth="1"/>
    <col min="2" max="2" width="5.5" bestFit="1" customWidth="1"/>
    <col min="3" max="3" width="4.5" bestFit="1" customWidth="1"/>
    <col min="4" max="4" width="8.5" bestFit="1" customWidth="1"/>
    <col min="5" max="5" width="7.5" bestFit="1" customWidth="1"/>
    <col min="7" max="7" width="8.375" bestFit="1" customWidth="1"/>
    <col min="8" max="8" width="17.125" bestFit="1" customWidth="1"/>
  </cols>
  <sheetData>
    <row r="1" spans="1:7">
      <c r="A1" t="s">
        <v>0</v>
      </c>
      <c r="B1" t="s">
        <v>1</v>
      </c>
      <c r="C1" t="s">
        <v>2</v>
      </c>
      <c r="D1" t="s">
        <v>27</v>
      </c>
      <c r="E1" t="s">
        <v>28</v>
      </c>
      <c r="G1" t="s">
        <v>29</v>
      </c>
    </row>
    <row r="2" spans="1:7">
      <c r="A2">
        <v>-20</v>
      </c>
      <c r="B2">
        <v>425</v>
      </c>
      <c r="C2">
        <v>208</v>
      </c>
      <c r="D2">
        <f>B2^2</f>
        <v>180625</v>
      </c>
      <c r="E2">
        <f>C2^2</f>
        <v>43264</v>
      </c>
      <c r="G2" s="1">
        <f>-36.96+0.03963*$B2-0.0003398*$C2+6.089*10^(-7)*$B2^2+1.529*10^(-8)*$C2^2</f>
        <v>-20.07728433094</v>
      </c>
    </row>
    <row r="3" spans="1:7">
      <c r="A3">
        <v>-20</v>
      </c>
      <c r="B3">
        <v>429</v>
      </c>
      <c r="C3">
        <v>456</v>
      </c>
      <c r="D3">
        <f t="shared" ref="D3:D21" si="0">B3^2</f>
        <v>184041</v>
      </c>
      <c r="E3">
        <f t="shared" ref="E3:E21" si="1">C3^2</f>
        <v>207936</v>
      </c>
      <c r="G3" s="1">
        <f t="shared" ref="G3:G21" si="2">-36.96+0.03963*$B3-0.0003398*$C3+6.089*10^(-7)*$B3^2+1.529*10^(-8)*$C3^2</f>
        <v>-19.998436893660003</v>
      </c>
    </row>
    <row r="4" spans="1:7">
      <c r="A4">
        <v>-20</v>
      </c>
      <c r="B4">
        <v>431</v>
      </c>
      <c r="C4">
        <v>701</v>
      </c>
      <c r="D4">
        <f t="shared" si="0"/>
        <v>185761</v>
      </c>
      <c r="E4">
        <f t="shared" si="1"/>
        <v>491401</v>
      </c>
      <c r="G4" s="1">
        <f t="shared" si="2"/>
        <v>-19.99704640581</v>
      </c>
    </row>
    <row r="5" spans="1:7">
      <c r="A5">
        <v>-20</v>
      </c>
      <c r="B5">
        <v>434</v>
      </c>
      <c r="C5">
        <v>947</v>
      </c>
      <c r="D5">
        <f t="shared" si="0"/>
        <v>188356</v>
      </c>
      <c r="E5">
        <f t="shared" si="1"/>
        <v>896809</v>
      </c>
      <c r="G5" s="1">
        <f t="shared" si="2"/>
        <v>-19.953968421990002</v>
      </c>
    </row>
    <row r="6" spans="1:7">
      <c r="A6">
        <v>-10</v>
      </c>
      <c r="B6">
        <v>674</v>
      </c>
      <c r="C6">
        <v>208</v>
      </c>
      <c r="D6">
        <f t="shared" si="0"/>
        <v>454276</v>
      </c>
      <c r="E6">
        <f t="shared" si="1"/>
        <v>43264</v>
      </c>
      <c r="G6" s="1">
        <f t="shared" si="2"/>
        <v>-10.042788237040002</v>
      </c>
    </row>
    <row r="7" spans="1:7">
      <c r="A7">
        <v>-10</v>
      </c>
      <c r="B7">
        <v>678</v>
      </c>
      <c r="C7">
        <v>454</v>
      </c>
      <c r="D7">
        <f t="shared" si="0"/>
        <v>459684</v>
      </c>
      <c r="E7">
        <f t="shared" si="1"/>
        <v>206116</v>
      </c>
      <c r="G7" s="1">
        <f t="shared" si="2"/>
        <v>-9.9620760987600026</v>
      </c>
    </row>
    <row r="8" spans="1:7">
      <c r="A8">
        <v>-10</v>
      </c>
      <c r="B8">
        <v>680</v>
      </c>
      <c r="C8">
        <v>700</v>
      </c>
      <c r="D8">
        <f t="shared" si="0"/>
        <v>462400</v>
      </c>
      <c r="E8">
        <f t="shared" si="1"/>
        <v>490000</v>
      </c>
      <c r="G8" s="1">
        <f t="shared" si="2"/>
        <v>-9.9604125400000001</v>
      </c>
    </row>
    <row r="9" spans="1:7">
      <c r="A9">
        <v>-10</v>
      </c>
      <c r="B9">
        <v>682</v>
      </c>
      <c r="C9">
        <v>945</v>
      </c>
      <c r="D9">
        <f t="shared" si="0"/>
        <v>465124</v>
      </c>
      <c r="E9">
        <f t="shared" si="1"/>
        <v>893025</v>
      </c>
      <c r="G9" s="1">
        <f t="shared" si="2"/>
        <v>-9.9565826441500036</v>
      </c>
    </row>
    <row r="10" spans="1:7">
      <c r="A10">
        <v>0</v>
      </c>
      <c r="B10">
        <v>920</v>
      </c>
      <c r="C10">
        <v>207</v>
      </c>
      <c r="D10">
        <f t="shared" si="0"/>
        <v>846400</v>
      </c>
      <c r="E10">
        <f t="shared" si="1"/>
        <v>42849</v>
      </c>
      <c r="G10" s="1">
        <f t="shared" si="2"/>
        <v>-5.4710478789999108E-2</v>
      </c>
    </row>
    <row r="11" spans="1:7">
      <c r="A11">
        <v>0</v>
      </c>
      <c r="B11">
        <v>924</v>
      </c>
      <c r="C11">
        <v>452</v>
      </c>
      <c r="D11">
        <f t="shared" si="0"/>
        <v>853776</v>
      </c>
      <c r="E11">
        <f t="shared" si="1"/>
        <v>204304</v>
      </c>
      <c r="G11" s="1">
        <f t="shared" si="2"/>
        <v>2.7518414559996686E-2</v>
      </c>
    </row>
    <row r="12" spans="1:7">
      <c r="A12">
        <v>0</v>
      </c>
      <c r="B12">
        <v>925</v>
      </c>
      <c r="C12">
        <v>696</v>
      </c>
      <c r="D12">
        <f t="shared" si="0"/>
        <v>855625</v>
      </c>
      <c r="E12">
        <f t="shared" si="1"/>
        <v>484416</v>
      </c>
      <c r="G12" s="1">
        <f t="shared" si="2"/>
        <v>-1.0354016860000734E-2</v>
      </c>
    </row>
    <row r="13" spans="1:7">
      <c r="A13">
        <v>0</v>
      </c>
      <c r="B13">
        <v>927</v>
      </c>
      <c r="C13">
        <v>941</v>
      </c>
      <c r="D13">
        <f t="shared" si="0"/>
        <v>859329</v>
      </c>
      <c r="E13">
        <f t="shared" si="1"/>
        <v>885481</v>
      </c>
      <c r="G13" s="1">
        <f t="shared" si="2"/>
        <v>-5.9573674100029742E-3</v>
      </c>
    </row>
    <row r="14" spans="1:7">
      <c r="A14">
        <v>10</v>
      </c>
      <c r="B14">
        <v>1167</v>
      </c>
      <c r="C14">
        <v>205</v>
      </c>
      <c r="D14">
        <f t="shared" si="0"/>
        <v>1361889</v>
      </c>
      <c r="E14">
        <f t="shared" si="1"/>
        <v>42025</v>
      </c>
      <c r="G14" s="1">
        <f t="shared" si="2"/>
        <v>10.04844777435</v>
      </c>
    </row>
    <row r="15" spans="1:7">
      <c r="A15">
        <v>10</v>
      </c>
      <c r="B15">
        <v>1167</v>
      </c>
      <c r="C15">
        <v>450</v>
      </c>
      <c r="D15">
        <f t="shared" si="0"/>
        <v>1361889</v>
      </c>
      <c r="E15">
        <f t="shared" si="1"/>
        <v>202500</v>
      </c>
      <c r="G15" s="1">
        <f t="shared" si="2"/>
        <v>9.9676504370999996</v>
      </c>
    </row>
    <row r="16" spans="1:7">
      <c r="A16">
        <v>10</v>
      </c>
      <c r="B16">
        <v>1169</v>
      </c>
      <c r="C16">
        <v>694</v>
      </c>
      <c r="D16">
        <f t="shared" si="0"/>
        <v>1366561</v>
      </c>
      <c r="E16">
        <f t="shared" si="1"/>
        <v>481636</v>
      </c>
      <c r="G16" s="1">
        <f t="shared" si="2"/>
        <v>9.9711120073399986</v>
      </c>
    </row>
    <row r="17" spans="1:7">
      <c r="A17">
        <v>10</v>
      </c>
      <c r="B17">
        <v>1171</v>
      </c>
      <c r="C17">
        <v>938</v>
      </c>
      <c r="D17">
        <f t="shared" si="0"/>
        <v>1371241</v>
      </c>
      <c r="E17">
        <f t="shared" si="1"/>
        <v>879844</v>
      </c>
      <c r="G17" s="1">
        <f t="shared" si="2"/>
        <v>9.9763990596599967</v>
      </c>
    </row>
    <row r="18" spans="1:7">
      <c r="A18">
        <v>20</v>
      </c>
      <c r="B18">
        <v>1411</v>
      </c>
      <c r="C18">
        <v>205</v>
      </c>
      <c r="D18">
        <f t="shared" si="0"/>
        <v>1990921</v>
      </c>
      <c r="E18">
        <f t="shared" si="1"/>
        <v>42025</v>
      </c>
      <c r="G18" s="1">
        <f t="shared" si="2"/>
        <v>20.101185359149998</v>
      </c>
    </row>
    <row r="19" spans="1:7">
      <c r="A19">
        <v>20</v>
      </c>
      <c r="B19">
        <v>1411</v>
      </c>
      <c r="C19">
        <v>450</v>
      </c>
      <c r="D19">
        <f t="shared" si="0"/>
        <v>1990921</v>
      </c>
      <c r="E19">
        <f t="shared" si="1"/>
        <v>202500</v>
      </c>
      <c r="G19" s="1">
        <f t="shared" si="2"/>
        <v>20.020388021900001</v>
      </c>
    </row>
    <row r="20" spans="1:7">
      <c r="A20">
        <v>20</v>
      </c>
      <c r="B20">
        <v>1411</v>
      </c>
      <c r="C20">
        <v>692</v>
      </c>
      <c r="D20">
        <f t="shared" si="0"/>
        <v>1990921</v>
      </c>
      <c r="E20">
        <f t="shared" si="1"/>
        <v>478864</v>
      </c>
      <c r="G20" s="1">
        <f t="shared" si="2"/>
        <v>19.942382027459999</v>
      </c>
    </row>
    <row r="21" spans="1:7">
      <c r="A21">
        <v>20</v>
      </c>
      <c r="B21">
        <v>1413</v>
      </c>
      <c r="C21">
        <v>934</v>
      </c>
      <c r="D21">
        <f t="shared" si="0"/>
        <v>1996569</v>
      </c>
      <c r="E21">
        <f t="shared" si="1"/>
        <v>872356</v>
      </c>
      <c r="G21" s="1">
        <f t="shared" si="2"/>
        <v>19.948865987339996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31EC3-2036-4A1D-8851-34390384868B}">
  <dimension ref="A1:I21"/>
  <sheetViews>
    <sheetView topLeftCell="A3" workbookViewId="0">
      <selection activeCell="B22" sqref="B22"/>
    </sheetView>
  </sheetViews>
  <sheetFormatPr defaultRowHeight="18.75"/>
  <sheetData>
    <row r="1" spans="1:9">
      <c r="A1" t="s">
        <v>3</v>
      </c>
    </row>
    <row r="2" spans="1:9" ht="19.5" thickBot="1"/>
    <row r="3" spans="1:9">
      <c r="A3" s="4" t="s">
        <v>4</v>
      </c>
      <c r="B3" s="4"/>
    </row>
    <row r="4" spans="1:9">
      <c r="A4" t="s">
        <v>5</v>
      </c>
      <c r="B4">
        <v>0.99999499319382446</v>
      </c>
    </row>
    <row r="5" spans="1:9">
      <c r="A5" t="s">
        <v>6</v>
      </c>
      <c r="B5">
        <v>0.99998998641271708</v>
      </c>
    </row>
    <row r="6" spans="1:9">
      <c r="A6" t="s">
        <v>7</v>
      </c>
      <c r="B6">
        <v>0.99998731612277492</v>
      </c>
    </row>
    <row r="7" spans="1:9">
      <c r="A7" t="s">
        <v>8</v>
      </c>
      <c r="B7">
        <v>5.1674848254473729E-2</v>
      </c>
    </row>
    <row r="8" spans="1:9" ht="19.5" thickBot="1">
      <c r="A8" s="2" t="s">
        <v>9</v>
      </c>
      <c r="B8" s="2">
        <v>20</v>
      </c>
    </row>
    <row r="10" spans="1:9" ht="19.5" thickBot="1">
      <c r="A10" t="s">
        <v>10</v>
      </c>
    </row>
    <row r="11" spans="1:9">
      <c r="A11" s="3"/>
      <c r="B11" s="3" t="s">
        <v>15</v>
      </c>
      <c r="C11" s="3" t="s">
        <v>16</v>
      </c>
      <c r="D11" s="3" t="s">
        <v>17</v>
      </c>
      <c r="E11" s="3" t="s">
        <v>18</v>
      </c>
      <c r="F11" s="3" t="s">
        <v>19</v>
      </c>
    </row>
    <row r="12" spans="1:9">
      <c r="A12" t="s">
        <v>11</v>
      </c>
      <c r="B12">
        <v>4</v>
      </c>
      <c r="C12">
        <v>3999.9599456508681</v>
      </c>
      <c r="D12">
        <v>999.98998641271703</v>
      </c>
      <c r="E12">
        <v>374487.41825306154</v>
      </c>
      <c r="F12">
        <v>2.7154245872669267E-37</v>
      </c>
    </row>
    <row r="13" spans="1:9">
      <c r="A13" t="s">
        <v>12</v>
      </c>
      <c r="B13">
        <v>15</v>
      </c>
      <c r="C13">
        <v>4.0054349131843303E-2</v>
      </c>
      <c r="D13">
        <v>2.6702899421228868E-3</v>
      </c>
    </row>
    <row r="14" spans="1:9" ht="19.5" thickBot="1">
      <c r="A14" s="2" t="s">
        <v>13</v>
      </c>
      <c r="B14" s="2">
        <v>19</v>
      </c>
      <c r="C14" s="2">
        <v>4000</v>
      </c>
      <c r="D14" s="2"/>
      <c r="E14" s="2"/>
      <c r="F14" s="2"/>
    </row>
    <row r="15" spans="1:9" ht="19.5" thickBot="1"/>
    <row r="16" spans="1:9">
      <c r="A16" s="3"/>
      <c r="B16" s="3" t="s">
        <v>20</v>
      </c>
      <c r="C16" s="3" t="s">
        <v>8</v>
      </c>
      <c r="D16" s="3" t="s">
        <v>21</v>
      </c>
      <c r="E16" s="3" t="s">
        <v>22</v>
      </c>
      <c r="F16" s="3" t="s">
        <v>23</v>
      </c>
      <c r="G16" s="3" t="s">
        <v>24</v>
      </c>
      <c r="H16" s="3" t="s">
        <v>25</v>
      </c>
      <c r="I16" s="3" t="s">
        <v>26</v>
      </c>
    </row>
    <row r="17" spans="1:9">
      <c r="A17" t="s">
        <v>14</v>
      </c>
      <c r="B17">
        <v>-36.9620568625636</v>
      </c>
      <c r="C17">
        <v>0.10459203389691989</v>
      </c>
      <c r="D17">
        <v>-353.39265798188205</v>
      </c>
      <c r="E17">
        <v>8.000459748508983E-31</v>
      </c>
      <c r="F17">
        <v>-37.184989505682381</v>
      </c>
      <c r="G17">
        <v>-36.739124219444861</v>
      </c>
      <c r="H17">
        <v>-37.184989505682381</v>
      </c>
      <c r="I17">
        <v>-36.739124219444861</v>
      </c>
    </row>
    <row r="18" spans="1:9">
      <c r="A18" t="s">
        <v>32</v>
      </c>
      <c r="B18">
        <v>3.9633018834269E-2</v>
      </c>
      <c r="C18">
        <v>2.1353216468809598E-4</v>
      </c>
      <c r="D18">
        <v>185.60678618212134</v>
      </c>
      <c r="E18">
        <v>1.250557541928551E-26</v>
      </c>
      <c r="F18">
        <v>3.9177885798882116E-2</v>
      </c>
      <c r="G18">
        <v>4.0088151869655787E-2</v>
      </c>
      <c r="H18">
        <v>3.9177885798882116E-2</v>
      </c>
      <c r="I18">
        <v>4.0088151869655787E-2</v>
      </c>
    </row>
    <row r="19" spans="1:9">
      <c r="A19" t="s">
        <v>33</v>
      </c>
      <c r="B19">
        <v>-3.3987016359388701E-4</v>
      </c>
      <c r="C19">
        <v>2.2502664515042237E-4</v>
      </c>
      <c r="D19">
        <v>-1.510355199788435</v>
      </c>
      <c r="E19">
        <v>0.15172940076866553</v>
      </c>
      <c r="F19">
        <v>-8.1950310413859582E-4</v>
      </c>
      <c r="G19">
        <v>1.3976277695082088E-4</v>
      </c>
      <c r="H19">
        <v>-8.1950310413859582E-4</v>
      </c>
      <c r="I19">
        <v>1.3976277695082088E-4</v>
      </c>
    </row>
    <row r="20" spans="1:9">
      <c r="A20" t="s">
        <v>34</v>
      </c>
      <c r="B20" s="5">
        <v>6.0899835433025198E-7</v>
      </c>
      <c r="C20">
        <v>1.1456095216734354E-7</v>
      </c>
      <c r="D20">
        <v>5.3159330715117079</v>
      </c>
      <c r="E20">
        <v>8.6394939711531232E-5</v>
      </c>
      <c r="F20">
        <v>3.64817464894273E-7</v>
      </c>
      <c r="G20">
        <v>8.5317924376623185E-7</v>
      </c>
      <c r="H20">
        <v>3.64817464894273E-7</v>
      </c>
      <c r="I20">
        <v>8.5317924376623185E-7</v>
      </c>
    </row>
    <row r="21" spans="1:9" ht="19.5" thickBot="1">
      <c r="A21" s="2" t="s">
        <v>35</v>
      </c>
      <c r="B21" s="6">
        <v>1.52907603046193E-8</v>
      </c>
      <c r="C21" s="2">
        <v>1.9261275779910144E-7</v>
      </c>
      <c r="D21" s="2">
        <v>7.9386020320459966E-2</v>
      </c>
      <c r="E21" s="2">
        <v>0.93777500236999001</v>
      </c>
      <c r="F21" s="2">
        <v>-3.9525361477529034E-7</v>
      </c>
      <c r="G21" s="2">
        <v>4.2583513538452891E-7</v>
      </c>
      <c r="H21" s="2">
        <v>-3.9525361477529034E-7</v>
      </c>
      <c r="I21" s="2">
        <v>4.2583513538452891E-7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F6F60-2884-433F-B857-FD4AE25E1B21}">
  <dimension ref="A1:H21"/>
  <sheetViews>
    <sheetView workbookViewId="0">
      <selection activeCell="K18" sqref="K18"/>
    </sheetView>
  </sheetViews>
  <sheetFormatPr defaultRowHeight="18.75"/>
  <cols>
    <col min="1" max="1" width="6.125" bestFit="1" customWidth="1"/>
    <col min="2" max="2" width="5.5" bestFit="1" customWidth="1"/>
    <col min="3" max="3" width="4.5" bestFit="1" customWidth="1"/>
    <col min="4" max="4" width="8.5" bestFit="1" customWidth="1"/>
    <col min="5" max="5" width="7.5" bestFit="1" customWidth="1"/>
    <col min="7" max="7" width="17.25" bestFit="1" customWidth="1"/>
    <col min="8" max="8" width="13" customWidth="1"/>
    <col min="9" max="9" width="17.125" bestFit="1" customWidth="1"/>
  </cols>
  <sheetData>
    <row r="1" spans="1:8">
      <c r="A1" t="s">
        <v>30</v>
      </c>
      <c r="B1" t="s">
        <v>1</v>
      </c>
      <c r="C1" t="s">
        <v>2</v>
      </c>
      <c r="D1" t="s">
        <v>27</v>
      </c>
      <c r="E1" t="s">
        <v>28</v>
      </c>
      <c r="G1" t="s">
        <v>31</v>
      </c>
    </row>
    <row r="2" spans="1:8">
      <c r="A2">
        <v>15</v>
      </c>
      <c r="B2">
        <v>425</v>
      </c>
      <c r="C2">
        <v>208</v>
      </c>
      <c r="D2">
        <f>B2^2</f>
        <v>180625</v>
      </c>
      <c r="E2">
        <f>C2^2</f>
        <v>43264</v>
      </c>
      <c r="G2" s="1">
        <f>23.7-0.0003167*B2-0.0406*C2-1.335*10^(-8)*B2^2-2.149*10^(-7)*C2^2</f>
        <v>15.108893722649999</v>
      </c>
      <c r="H2" s="1"/>
    </row>
    <row r="3" spans="1:8">
      <c r="A3">
        <v>5</v>
      </c>
      <c r="B3">
        <v>429</v>
      </c>
      <c r="C3">
        <v>456</v>
      </c>
      <c r="D3">
        <f t="shared" ref="D3:E21" si="0">B3^2</f>
        <v>184041</v>
      </c>
      <c r="E3">
        <f t="shared" si="0"/>
        <v>207936</v>
      </c>
      <c r="G3" s="1">
        <f t="shared" ref="G3:G21" si="1">23.7-0.0003167*B3-0.0406*C3-1.335*10^(-8)*B3^2-2.149*10^(-7)*C3^2</f>
        <v>5.0033933062499978</v>
      </c>
      <c r="H3" s="1"/>
    </row>
    <row r="4" spans="1:8">
      <c r="A4">
        <v>-5</v>
      </c>
      <c r="B4">
        <v>431</v>
      </c>
      <c r="C4">
        <v>701</v>
      </c>
      <c r="D4">
        <f t="shared" si="0"/>
        <v>185761</v>
      </c>
      <c r="E4">
        <f t="shared" si="0"/>
        <v>491401</v>
      </c>
      <c r="G4" s="1">
        <f t="shared" si="1"/>
        <v>-5.0051796842499998</v>
      </c>
      <c r="H4" s="1"/>
    </row>
    <row r="5" spans="1:8">
      <c r="A5">
        <v>-15</v>
      </c>
      <c r="B5">
        <v>434</v>
      </c>
      <c r="C5">
        <v>947</v>
      </c>
      <c r="D5">
        <f t="shared" si="0"/>
        <v>188356</v>
      </c>
      <c r="E5">
        <f t="shared" si="0"/>
        <v>896809</v>
      </c>
      <c r="G5" s="1">
        <f t="shared" si="1"/>
        <v>-15.0808866067</v>
      </c>
      <c r="H5" s="1"/>
    </row>
    <row r="6" spans="1:8">
      <c r="A6">
        <v>15</v>
      </c>
      <c r="B6">
        <v>674</v>
      </c>
      <c r="C6">
        <v>208</v>
      </c>
      <c r="D6">
        <f t="shared" si="0"/>
        <v>454276</v>
      </c>
      <c r="E6">
        <f t="shared" si="0"/>
        <v>43264</v>
      </c>
      <c r="G6" s="1">
        <f t="shared" si="1"/>
        <v>15.026382181800001</v>
      </c>
      <c r="H6" s="1"/>
    </row>
    <row r="7" spans="1:8">
      <c r="A7">
        <v>5</v>
      </c>
      <c r="B7">
        <v>678</v>
      </c>
      <c r="C7">
        <v>454</v>
      </c>
      <c r="D7">
        <f t="shared" si="0"/>
        <v>459684</v>
      </c>
      <c r="E7">
        <f t="shared" si="0"/>
        <v>206116</v>
      </c>
      <c r="G7" s="1">
        <f t="shared" si="1"/>
        <v>5.0024462901999991</v>
      </c>
      <c r="H7" s="1"/>
    </row>
    <row r="8" spans="1:8">
      <c r="A8">
        <v>-5</v>
      </c>
      <c r="B8">
        <v>680</v>
      </c>
      <c r="C8">
        <v>700</v>
      </c>
      <c r="D8">
        <f t="shared" si="0"/>
        <v>462400</v>
      </c>
      <c r="E8">
        <f t="shared" si="0"/>
        <v>490000</v>
      </c>
      <c r="G8" s="1">
        <f t="shared" si="1"/>
        <v>-5.0468300399999988</v>
      </c>
      <c r="H8" s="1"/>
    </row>
    <row r="9" spans="1:8">
      <c r="A9">
        <v>-15</v>
      </c>
      <c r="B9">
        <v>682</v>
      </c>
      <c r="C9">
        <v>945</v>
      </c>
      <c r="D9">
        <f t="shared" si="0"/>
        <v>465124</v>
      </c>
      <c r="E9">
        <f t="shared" si="0"/>
        <v>893025</v>
      </c>
      <c r="G9" s="1">
        <f t="shared" si="1"/>
        <v>-15.081109877899999</v>
      </c>
      <c r="H9" s="1"/>
    </row>
    <row r="10" spans="1:8">
      <c r="A10">
        <v>15</v>
      </c>
      <c r="B10">
        <v>920</v>
      </c>
      <c r="C10">
        <v>207</v>
      </c>
      <c r="D10">
        <f t="shared" si="0"/>
        <v>846400</v>
      </c>
      <c r="E10">
        <f t="shared" si="0"/>
        <v>42849</v>
      </c>
      <c r="G10" s="1">
        <f t="shared" si="1"/>
        <v>14.983928309899998</v>
      </c>
      <c r="H10" s="1"/>
    </row>
    <row r="11" spans="1:8">
      <c r="A11">
        <v>5</v>
      </c>
      <c r="B11">
        <v>924</v>
      </c>
      <c r="C11">
        <v>452</v>
      </c>
      <c r="D11">
        <f t="shared" si="0"/>
        <v>853776</v>
      </c>
      <c r="E11">
        <f t="shared" si="0"/>
        <v>204304</v>
      </c>
      <c r="G11" s="1">
        <f t="shared" si="1"/>
        <v>5.000866360799999</v>
      </c>
      <c r="H11" s="1"/>
    </row>
    <row r="12" spans="1:8">
      <c r="A12">
        <v>-5</v>
      </c>
      <c r="B12">
        <v>925</v>
      </c>
      <c r="C12">
        <v>696</v>
      </c>
      <c r="D12">
        <f t="shared" si="0"/>
        <v>855625</v>
      </c>
      <c r="E12">
        <f t="shared" si="0"/>
        <v>484416</v>
      </c>
      <c r="G12" s="1">
        <f t="shared" si="1"/>
        <v>-4.9660710921499973</v>
      </c>
      <c r="H12" s="1"/>
    </row>
    <row r="13" spans="1:8">
      <c r="A13">
        <v>-15</v>
      </c>
      <c r="B13">
        <v>927</v>
      </c>
      <c r="C13">
        <v>941</v>
      </c>
      <c r="D13">
        <f t="shared" si="0"/>
        <v>859329</v>
      </c>
      <c r="E13">
        <f t="shared" si="0"/>
        <v>885481</v>
      </c>
      <c r="G13" s="1">
        <f t="shared" si="1"/>
        <v>-14.999942809049999</v>
      </c>
      <c r="H13" s="1"/>
    </row>
    <row r="14" spans="1:8">
      <c r="A14">
        <v>15</v>
      </c>
      <c r="B14">
        <v>1167</v>
      </c>
      <c r="C14">
        <v>205</v>
      </c>
      <c r="D14">
        <f t="shared" si="0"/>
        <v>1361889</v>
      </c>
      <c r="E14">
        <f t="shared" si="0"/>
        <v>42025</v>
      </c>
      <c r="G14" s="1">
        <f t="shared" si="1"/>
        <v>14.980198709350001</v>
      </c>
      <c r="H14" s="1"/>
    </row>
    <row r="15" spans="1:8">
      <c r="A15">
        <v>5</v>
      </c>
      <c r="B15">
        <v>1167</v>
      </c>
      <c r="C15">
        <v>450</v>
      </c>
      <c r="D15">
        <f t="shared" si="0"/>
        <v>1361889</v>
      </c>
      <c r="E15">
        <f t="shared" si="0"/>
        <v>202500</v>
      </c>
      <c r="G15" s="1">
        <f t="shared" si="1"/>
        <v>4.9987126318500001</v>
      </c>
      <c r="H15" s="1"/>
    </row>
    <row r="16" spans="1:8">
      <c r="A16">
        <v>-5</v>
      </c>
      <c r="B16">
        <v>1169</v>
      </c>
      <c r="C16">
        <v>694</v>
      </c>
      <c r="D16">
        <f t="shared" si="0"/>
        <v>1366561</v>
      </c>
      <c r="E16">
        <f t="shared" si="0"/>
        <v>481636</v>
      </c>
      <c r="G16" s="1">
        <f t="shared" si="1"/>
        <v>-4.9683694657499959</v>
      </c>
      <c r="H16" s="1"/>
    </row>
    <row r="17" spans="1:8">
      <c r="A17">
        <v>-15</v>
      </c>
      <c r="B17">
        <v>1171</v>
      </c>
      <c r="C17">
        <v>938</v>
      </c>
      <c r="D17">
        <f t="shared" si="0"/>
        <v>1371241</v>
      </c>
      <c r="E17">
        <f t="shared" si="0"/>
        <v>879844</v>
      </c>
      <c r="G17" s="1">
        <f t="shared" si="1"/>
        <v>-14.96104024295</v>
      </c>
      <c r="H17" s="1"/>
    </row>
    <row r="18" spans="1:8">
      <c r="A18">
        <v>15</v>
      </c>
      <c r="B18">
        <v>1411</v>
      </c>
      <c r="C18">
        <v>205</v>
      </c>
      <c r="D18">
        <f t="shared" si="0"/>
        <v>1990921</v>
      </c>
      <c r="E18">
        <f t="shared" si="0"/>
        <v>42025</v>
      </c>
      <c r="G18" s="1">
        <f t="shared" si="1"/>
        <v>14.894526332149999</v>
      </c>
      <c r="H18" s="1"/>
    </row>
    <row r="19" spans="1:8">
      <c r="A19">
        <v>5</v>
      </c>
      <c r="B19">
        <v>1411</v>
      </c>
      <c r="C19">
        <v>450</v>
      </c>
      <c r="D19">
        <f t="shared" si="0"/>
        <v>1990921</v>
      </c>
      <c r="E19">
        <f t="shared" si="0"/>
        <v>202500</v>
      </c>
      <c r="G19" s="1">
        <f t="shared" si="1"/>
        <v>4.9130402546499985</v>
      </c>
      <c r="H19" s="1"/>
    </row>
    <row r="20" spans="1:8">
      <c r="A20">
        <v>-5</v>
      </c>
      <c r="B20">
        <v>1411</v>
      </c>
      <c r="C20">
        <v>692</v>
      </c>
      <c r="D20">
        <f t="shared" si="0"/>
        <v>1990921</v>
      </c>
      <c r="E20">
        <f t="shared" si="0"/>
        <v>478864</v>
      </c>
      <c r="G20" s="1">
        <f t="shared" si="1"/>
        <v>-4.9715503689500009</v>
      </c>
      <c r="H20" s="1"/>
    </row>
    <row r="21" spans="1:8">
      <c r="A21">
        <v>-15</v>
      </c>
      <c r="B21">
        <v>1413</v>
      </c>
      <c r="C21">
        <v>934</v>
      </c>
      <c r="D21">
        <f t="shared" si="0"/>
        <v>1996569</v>
      </c>
      <c r="E21">
        <f t="shared" si="0"/>
        <v>872356</v>
      </c>
      <c r="G21" s="1">
        <f t="shared" si="1"/>
        <v>-14.882020600550002</v>
      </c>
      <c r="H21" s="1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25D53-D576-47EC-BA82-DC358A5EC1B9}">
  <dimension ref="A1:I21"/>
  <sheetViews>
    <sheetView workbookViewId="0">
      <selection activeCell="F23" sqref="F23"/>
    </sheetView>
  </sheetViews>
  <sheetFormatPr defaultRowHeight="18.75"/>
  <cols>
    <col min="2" max="2" width="9.875" bestFit="1" customWidth="1"/>
  </cols>
  <sheetData>
    <row r="1" spans="1:9">
      <c r="A1" t="s">
        <v>3</v>
      </c>
    </row>
    <row r="2" spans="1:9" ht="19.5" thickBot="1"/>
    <row r="3" spans="1:9">
      <c r="A3" s="4" t="s">
        <v>4</v>
      </c>
      <c r="B3" s="4"/>
    </row>
    <row r="4" spans="1:9">
      <c r="A4" t="s">
        <v>5</v>
      </c>
      <c r="B4">
        <v>0.99998692132783207</v>
      </c>
    </row>
    <row r="5" spans="1:9">
      <c r="A5" t="s">
        <v>6</v>
      </c>
      <c r="B5">
        <v>0.99997384282671575</v>
      </c>
    </row>
    <row r="6" spans="1:9">
      <c r="A6" t="s">
        <v>7</v>
      </c>
      <c r="B6">
        <v>0.99996686758050657</v>
      </c>
    </row>
    <row r="7" spans="1:9">
      <c r="A7" t="s">
        <v>8</v>
      </c>
      <c r="B7">
        <v>6.6026728532648168E-2</v>
      </c>
    </row>
    <row r="8" spans="1:9" ht="19.5" thickBot="1">
      <c r="A8" s="2" t="s">
        <v>9</v>
      </c>
      <c r="B8" s="2">
        <v>20</v>
      </c>
    </row>
    <row r="10" spans="1:9" ht="19.5" thickBot="1">
      <c r="A10" t="s">
        <v>10</v>
      </c>
    </row>
    <row r="11" spans="1:9">
      <c r="A11" s="3"/>
      <c r="B11" s="3" t="s">
        <v>15</v>
      </c>
      <c r="C11" s="3" t="s">
        <v>16</v>
      </c>
      <c r="D11" s="3" t="s">
        <v>17</v>
      </c>
      <c r="E11" s="3" t="s">
        <v>18</v>
      </c>
      <c r="F11" s="3" t="s">
        <v>19</v>
      </c>
    </row>
    <row r="12" spans="1:9">
      <c r="A12" t="s">
        <v>11</v>
      </c>
      <c r="B12">
        <v>4</v>
      </c>
      <c r="C12">
        <v>2499.9346070667893</v>
      </c>
      <c r="D12">
        <v>624.98365176669734</v>
      </c>
      <c r="E12">
        <v>143360.36504543177</v>
      </c>
      <c r="F12">
        <v>3.6420002664578265E-34</v>
      </c>
    </row>
    <row r="13" spans="1:9">
      <c r="A13" t="s">
        <v>12</v>
      </c>
      <c r="B13">
        <v>15</v>
      </c>
      <c r="C13">
        <v>6.5392933210860232E-2</v>
      </c>
      <c r="D13">
        <v>4.3595288807240151E-3</v>
      </c>
    </row>
    <row r="14" spans="1:9" ht="19.5" thickBot="1">
      <c r="A14" s="2" t="s">
        <v>13</v>
      </c>
      <c r="B14" s="2">
        <v>19</v>
      </c>
      <c r="C14" s="2">
        <v>2500</v>
      </c>
      <c r="D14" s="2"/>
      <c r="E14" s="2"/>
      <c r="F14" s="2"/>
    </row>
    <row r="15" spans="1:9" ht="19.5" thickBot="1"/>
    <row r="16" spans="1:9">
      <c r="A16" s="3"/>
      <c r="B16" s="3" t="s">
        <v>20</v>
      </c>
      <c r="C16" s="3" t="s">
        <v>8</v>
      </c>
      <c r="D16" s="3" t="s">
        <v>21</v>
      </c>
      <c r="E16" s="3" t="s">
        <v>22</v>
      </c>
      <c r="F16" s="3" t="s">
        <v>23</v>
      </c>
      <c r="G16" s="3" t="s">
        <v>24</v>
      </c>
      <c r="H16" s="3" t="s">
        <v>25</v>
      </c>
      <c r="I16" s="3" t="s">
        <v>26</v>
      </c>
    </row>
    <row r="17" spans="1:9">
      <c r="A17" t="s">
        <v>14</v>
      </c>
      <c r="B17">
        <v>23.707914726321199</v>
      </c>
      <c r="C17">
        <v>0.13364083421747838</v>
      </c>
      <c r="D17">
        <v>177.40022999063646</v>
      </c>
      <c r="E17">
        <v>2.4636128967546715E-26</v>
      </c>
      <c r="F17">
        <v>23.423066030960111</v>
      </c>
      <c r="G17">
        <v>23.992763421682259</v>
      </c>
      <c r="H17">
        <v>23.423066030960111</v>
      </c>
      <c r="I17">
        <v>23.992763421682259</v>
      </c>
    </row>
    <row r="18" spans="1:9">
      <c r="A18" t="s">
        <v>32</v>
      </c>
      <c r="B18">
        <v>-3.1676730186161798E-4</v>
      </c>
      <c r="C18">
        <v>2.7283738118435665E-4</v>
      </c>
      <c r="D18">
        <v>-1.1610113705334892</v>
      </c>
      <c r="E18">
        <v>0.26378107182038391</v>
      </c>
      <c r="F18">
        <v>-8.9830641399873371E-4</v>
      </c>
      <c r="G18">
        <v>2.6477181027549792E-4</v>
      </c>
      <c r="H18">
        <v>-8.9830641399873371E-4</v>
      </c>
      <c r="I18">
        <v>2.6477181027549792E-4</v>
      </c>
    </row>
    <row r="19" spans="1:9">
      <c r="A19" t="s">
        <v>33</v>
      </c>
      <c r="B19">
        <v>-4.0609196529835398E-2</v>
      </c>
      <c r="C19">
        <v>2.8752427368131036E-4</v>
      </c>
      <c r="D19">
        <v>-141.23745452826117</v>
      </c>
      <c r="E19">
        <v>7.5126542659680706E-25</v>
      </c>
      <c r="F19">
        <v>-4.1222040012310827E-2</v>
      </c>
      <c r="G19">
        <v>-3.9996353047359955E-2</v>
      </c>
      <c r="H19">
        <v>-4.1222040012310827E-2</v>
      </c>
      <c r="I19">
        <v>-3.9996353047359955E-2</v>
      </c>
    </row>
    <row r="20" spans="1:9">
      <c r="A20" t="s">
        <v>34</v>
      </c>
      <c r="B20" s="5">
        <v>-1.33596137022749E-8</v>
      </c>
      <c r="C20">
        <v>1.4637846350211634E-7</v>
      </c>
      <c r="D20">
        <v>-9.1267618081547652E-2</v>
      </c>
      <c r="E20">
        <v>0.92848761984156214</v>
      </c>
      <c r="F20">
        <v>-3.2535792321359877E-7</v>
      </c>
      <c r="G20">
        <v>2.9863869580904898E-7</v>
      </c>
      <c r="H20">
        <v>-3.2535792321359877E-7</v>
      </c>
      <c r="I20">
        <v>2.9863869580904898E-7</v>
      </c>
    </row>
    <row r="21" spans="1:9" ht="19.5" thickBot="1">
      <c r="A21" s="2" t="s">
        <v>35</v>
      </c>
      <c r="B21" s="6">
        <v>-2.1498029981378699E-7</v>
      </c>
      <c r="C21" s="2">
        <v>2.4610793646645999E-7</v>
      </c>
      <c r="D21" s="2">
        <v>-0.8735203866255038</v>
      </c>
      <c r="E21" s="2">
        <v>0.39614899972105078</v>
      </c>
      <c r="F21" s="2">
        <v>-7.3954694915387701E-7</v>
      </c>
      <c r="G21" s="2">
        <v>3.0958634952630286E-7</v>
      </c>
      <c r="H21" s="2">
        <v>-7.3954694915387701E-7</v>
      </c>
      <c r="I21" s="2">
        <v>3.0958634952630286E-7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x座標</vt:lpstr>
      <vt:lpstr>xの回帰</vt:lpstr>
      <vt:lpstr>y座標</vt:lpstr>
      <vt:lpstr>yの回帰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ryuji kondo</dc:creator>
  <cp:lastModifiedBy>ryuji-kondo</cp:lastModifiedBy>
  <dcterms:created xsi:type="dcterms:W3CDTF">2015-06-05T18:19:34Z</dcterms:created>
  <dcterms:modified xsi:type="dcterms:W3CDTF">2025-05-07T07:08:01Z</dcterms:modified>
</cp:coreProperties>
</file>